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F3048FE7-E57F-4CD9-877B-818C0BAD56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22" i="2" l="1"/>
  <c r="AQ22" i="2"/>
  <c r="AR22" i="2" s="1"/>
  <c r="AP22" i="2"/>
  <c r="AO22" i="2"/>
  <c r="AN22" i="2"/>
  <c r="AM22" i="2"/>
  <c r="AG22" i="2"/>
  <c r="K27" i="2" s="1"/>
  <c r="AE22" i="2"/>
  <c r="I27" i="2" s="1"/>
  <c r="O27" i="2" s="1"/>
  <c r="AD22" i="2"/>
  <c r="AC22" i="2"/>
  <c r="G27" i="2" s="1"/>
  <c r="AB22" i="2"/>
  <c r="AA22" i="2"/>
  <c r="E27" i="2" s="1"/>
  <c r="W22" i="2"/>
  <c r="U22" i="2"/>
  <c r="T22" i="2"/>
  <c r="S22" i="2"/>
  <c r="R22" i="2"/>
  <c r="Q22" i="2"/>
  <c r="K22" i="2"/>
  <c r="K26" i="2" s="1"/>
  <c r="K28" i="2" s="1"/>
  <c r="I22" i="2"/>
  <c r="I26" i="2" s="1"/>
  <c r="I28" i="2" s="1"/>
  <c r="O28" i="2" s="1"/>
  <c r="H22" i="2"/>
  <c r="H26" i="2" s="1"/>
  <c r="G22" i="2"/>
  <c r="G26" i="2" s="1"/>
  <c r="F22" i="2"/>
  <c r="F26" i="2" s="1"/>
  <c r="E22" i="2"/>
  <c r="E26" i="2" s="1"/>
  <c r="E28" i="2" s="1"/>
  <c r="N26" i="2" l="1"/>
  <c r="M26" i="2"/>
  <c r="G28" i="2"/>
  <c r="L26" i="2"/>
  <c r="H27" i="2"/>
  <c r="H28" i="2" s="1"/>
  <c r="M28" i="2" s="1"/>
  <c r="F27" i="2"/>
  <c r="F28" i="2" s="1"/>
  <c r="J27" i="2"/>
  <c r="AF22" i="2"/>
  <c r="M27" i="2" l="1"/>
  <c r="L27" i="2"/>
  <c r="N27" i="2"/>
  <c r="N28" i="2"/>
  <c r="L28" i="2"/>
</calcChain>
</file>

<file path=xl/sharedStrings.xml><?xml version="1.0" encoding="utf-8"?>
<sst xmlns="http://schemas.openxmlformats.org/spreadsheetml/2006/main" count="104" uniqueCount="39">
  <si>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</si>
  <si>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</si>
  <si>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</si>
  <si>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</si>
  <si>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</si>
  <si>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</si>
  <si>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</si>
  <si>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</si>
  <si>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</si>
  <si>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</si>
  <si>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</si>
  <si>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</si>
  <si>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</si>
  <si>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ViPa = Vihdin Pallo  (1967)</t>
  </si>
  <si>
    <t>YKKÖSPESIS</t>
  </si>
  <si>
    <t>12.</t>
  </si>
  <si>
    <t>ViPa</t>
  </si>
  <si>
    <t>Kai Lehtiranta</t>
  </si>
  <si>
    <t>3.</t>
  </si>
  <si>
    <t>4.</t>
  </si>
  <si>
    <t>2.</t>
  </si>
  <si>
    <t>7.</t>
  </si>
  <si>
    <t>5.</t>
  </si>
  <si>
    <t>maakuntasarja</t>
  </si>
  <si>
    <t>1.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</si>
  <si>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</si>
  <si>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</si>
  <si>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</si>
  <si>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</si>
  <si>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</si>
  <si>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</si>
  <si>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</si>
  <si>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</si>
  <si>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</si>
  <si>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</si>
  <si>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</si>
  <si>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Palo</t>
  </si>
  <si>
    <t>Palo = Järvenpään Palo  (1914)</t>
  </si>
  <si>
    <t>s.  8.7.1961     k.  3.10.2023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</si>
</sst>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17</v>
      </c>
      <c r="C1" s="2"/>
      <c r="D1" s="3"/>
      <c r="E1" s="4" t="s">
        <v>38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14</v>
      </c>
      <c r="C2" s="31"/>
      <c r="D2" s="32"/>
      <c r="E2" s="8" t="s">
        <v>7</v>
      </c>
      <c r="F2" s="9"/>
      <c r="G2" s="9"/>
      <c r="H2" s="9"/>
      <c r="I2" s="15"/>
      <c r="J2" s="10"/>
      <c r="K2" s="38"/>
      <c r="L2" s="17" t="s">
        <v>26</v>
      </c>
      <c r="M2" s="9"/>
      <c r="N2" s="9"/>
      <c r="O2" s="16"/>
      <c r="P2" s="14"/>
      <c r="Q2" s="17" t="s">
        <v>27</v>
      </c>
      <c r="R2" s="9"/>
      <c r="S2" s="9"/>
      <c r="T2" s="9"/>
      <c r="U2" s="15"/>
      <c r="V2" s="16"/>
      <c r="W2" s="14"/>
      <c r="X2" s="39" t="s">
        <v>28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29</v>
      </c>
      <c r="AI2" s="9"/>
      <c r="AJ2" s="9"/>
      <c r="AK2" s="16"/>
      <c r="AL2" s="14"/>
      <c r="AM2" s="17" t="s">
        <v>27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3"/>
      <c r="D4" s="34"/>
      <c r="E4" s="22"/>
      <c r="F4" s="22"/>
      <c r="G4" s="22"/>
      <c r="H4" s="43"/>
      <c r="I4" s="22"/>
      <c r="J4" s="44"/>
      <c r="K4" s="21"/>
      <c r="L4" s="45"/>
      <c r="M4" s="13"/>
      <c r="N4" s="13"/>
      <c r="O4" s="13"/>
      <c r="P4" s="18"/>
      <c r="Q4" s="22"/>
      <c r="R4" s="22"/>
      <c r="S4" s="43"/>
      <c r="T4" s="22"/>
      <c r="U4" s="22"/>
      <c r="V4" s="46"/>
      <c r="W4" s="21"/>
      <c r="X4" s="22">
        <v>1986</v>
      </c>
      <c r="Y4" s="33" t="s">
        <v>24</v>
      </c>
      <c r="Z4" s="34" t="s">
        <v>16</v>
      </c>
      <c r="AA4" s="22"/>
      <c r="AB4" s="35" t="s">
        <v>23</v>
      </c>
      <c r="AC4" s="22"/>
      <c r="AD4" s="43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3"/>
      <c r="D5" s="34"/>
      <c r="E5" s="22"/>
      <c r="F5" s="22"/>
      <c r="G5" s="22"/>
      <c r="H5" s="43"/>
      <c r="I5" s="22"/>
      <c r="J5" s="44"/>
      <c r="K5" s="21"/>
      <c r="L5" s="45"/>
      <c r="M5" s="13"/>
      <c r="N5" s="13"/>
      <c r="O5" s="13"/>
      <c r="P5" s="18"/>
      <c r="Q5" s="22"/>
      <c r="R5" s="22"/>
      <c r="S5" s="43"/>
      <c r="T5" s="22"/>
      <c r="U5" s="22"/>
      <c r="V5" s="46"/>
      <c r="W5" s="21"/>
      <c r="X5" s="22">
        <v>1987</v>
      </c>
      <c r="Y5" s="22" t="s">
        <v>15</v>
      </c>
      <c r="Z5" s="35" t="s">
        <v>16</v>
      </c>
      <c r="AA5" s="22">
        <v>20</v>
      </c>
      <c r="AB5" s="22">
        <v>0</v>
      </c>
      <c r="AC5" s="22">
        <v>6</v>
      </c>
      <c r="AD5" s="22">
        <v>6</v>
      </c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1988</v>
      </c>
      <c r="C6" s="22" t="s">
        <v>15</v>
      </c>
      <c r="D6" s="34" t="s">
        <v>36</v>
      </c>
      <c r="E6" s="43">
        <v>13</v>
      </c>
      <c r="F6" s="43">
        <v>1</v>
      </c>
      <c r="G6" s="22">
        <v>5</v>
      </c>
      <c r="H6" s="22">
        <v>1</v>
      </c>
      <c r="I6" s="22"/>
      <c r="J6" s="44"/>
      <c r="K6" s="18"/>
      <c r="L6" s="13"/>
      <c r="M6" s="13"/>
      <c r="N6" s="13"/>
      <c r="O6" s="13"/>
      <c r="P6" s="18"/>
      <c r="Q6" s="22"/>
      <c r="R6" s="22"/>
      <c r="S6" s="43"/>
      <c r="T6" s="22"/>
      <c r="U6" s="22"/>
      <c r="V6" s="46"/>
      <c r="W6" s="21"/>
      <c r="X6" s="22"/>
      <c r="Y6" s="33"/>
      <c r="Z6" s="34"/>
      <c r="AA6" s="22"/>
      <c r="AB6" s="35"/>
      <c r="AC6" s="22"/>
      <c r="AD6" s="43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3"/>
      <c r="D7" s="34"/>
      <c r="E7" s="22"/>
      <c r="F7" s="22"/>
      <c r="G7" s="22"/>
      <c r="H7" s="43"/>
      <c r="I7" s="22"/>
      <c r="J7" s="44"/>
      <c r="K7" s="21"/>
      <c r="L7" s="45"/>
      <c r="M7" s="13"/>
      <c r="N7" s="13"/>
      <c r="O7" s="13"/>
      <c r="P7" s="18"/>
      <c r="Q7" s="22"/>
      <c r="R7" s="22"/>
      <c r="S7" s="43"/>
      <c r="T7" s="22"/>
      <c r="U7" s="22"/>
      <c r="V7" s="46"/>
      <c r="W7" s="21"/>
      <c r="X7" s="22">
        <v>1989</v>
      </c>
      <c r="Y7" s="33" t="s">
        <v>19</v>
      </c>
      <c r="Z7" s="34" t="s">
        <v>16</v>
      </c>
      <c r="AA7" s="22"/>
      <c r="AB7" s="35" t="s">
        <v>23</v>
      </c>
      <c r="AC7" s="22"/>
      <c r="AD7" s="43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3"/>
      <c r="D8" s="34"/>
      <c r="E8" s="22"/>
      <c r="F8" s="22"/>
      <c r="G8" s="22"/>
      <c r="H8" s="43"/>
      <c r="I8" s="22"/>
      <c r="J8" s="44"/>
      <c r="K8" s="21"/>
      <c r="L8" s="45"/>
      <c r="M8" s="13"/>
      <c r="N8" s="13"/>
      <c r="O8" s="13"/>
      <c r="P8" s="18"/>
      <c r="Q8" s="22"/>
      <c r="R8" s="22"/>
      <c r="S8" s="43"/>
      <c r="T8" s="22"/>
      <c r="U8" s="22"/>
      <c r="V8" s="46"/>
      <c r="W8" s="21"/>
      <c r="X8" s="22">
        <v>1990</v>
      </c>
      <c r="Y8" s="33" t="s">
        <v>20</v>
      </c>
      <c r="Z8" s="34" t="s">
        <v>16</v>
      </c>
      <c r="AA8" s="22"/>
      <c r="AB8" s="35" t="s">
        <v>23</v>
      </c>
      <c r="AC8" s="22"/>
      <c r="AD8" s="43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3"/>
      <c r="D9" s="34"/>
      <c r="E9" s="22"/>
      <c r="F9" s="22"/>
      <c r="G9" s="22"/>
      <c r="H9" s="43"/>
      <c r="I9" s="22"/>
      <c r="J9" s="44"/>
      <c r="K9" s="21"/>
      <c r="L9" s="45"/>
      <c r="M9" s="13"/>
      <c r="N9" s="13"/>
      <c r="O9" s="13"/>
      <c r="P9" s="18"/>
      <c r="Q9" s="22"/>
      <c r="R9" s="22"/>
      <c r="S9" s="43"/>
      <c r="T9" s="22"/>
      <c r="U9" s="22"/>
      <c r="V9" s="46"/>
      <c r="W9" s="21"/>
      <c r="X9" s="22">
        <v>1991</v>
      </c>
      <c r="Y9" s="33" t="s">
        <v>24</v>
      </c>
      <c r="Z9" s="34" t="s">
        <v>16</v>
      </c>
      <c r="AA9" s="22"/>
      <c r="AB9" s="35" t="s">
        <v>23</v>
      </c>
      <c r="AC9" s="22"/>
      <c r="AD9" s="43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3"/>
      <c r="D10" s="34"/>
      <c r="E10" s="22"/>
      <c r="F10" s="22"/>
      <c r="G10" s="22"/>
      <c r="H10" s="43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43"/>
      <c r="T10" s="22"/>
      <c r="U10" s="22"/>
      <c r="V10" s="46"/>
      <c r="W10" s="21"/>
      <c r="X10" s="22">
        <v>1992</v>
      </c>
      <c r="Y10" s="22" t="s">
        <v>25</v>
      </c>
      <c r="Z10" s="34" t="s">
        <v>16</v>
      </c>
      <c r="AA10" s="22">
        <v>22</v>
      </c>
      <c r="AB10" s="22">
        <v>1</v>
      </c>
      <c r="AC10" s="22">
        <v>14</v>
      </c>
      <c r="AD10" s="22">
        <v>8</v>
      </c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3"/>
      <c r="D11" s="34"/>
      <c r="E11" s="22"/>
      <c r="F11" s="22"/>
      <c r="G11" s="22"/>
      <c r="H11" s="43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43"/>
      <c r="T11" s="22"/>
      <c r="U11" s="22"/>
      <c r="V11" s="46"/>
      <c r="W11" s="21"/>
      <c r="X11" s="22">
        <v>1993</v>
      </c>
      <c r="Y11" s="33" t="s">
        <v>24</v>
      </c>
      <c r="Z11" s="34" t="s">
        <v>16</v>
      </c>
      <c r="AA11" s="22"/>
      <c r="AB11" s="22"/>
      <c r="AC11" s="22"/>
      <c r="AD11" s="43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1994</v>
      </c>
      <c r="C12" s="33" t="s">
        <v>15</v>
      </c>
      <c r="D12" s="34" t="s">
        <v>16</v>
      </c>
      <c r="E12" s="22">
        <v>6</v>
      </c>
      <c r="F12" s="22">
        <v>0</v>
      </c>
      <c r="G12" s="22">
        <v>0</v>
      </c>
      <c r="H12" s="43">
        <v>1</v>
      </c>
      <c r="I12" s="22">
        <v>12</v>
      </c>
      <c r="J12" s="44"/>
      <c r="K12" s="21"/>
      <c r="L12" s="45"/>
      <c r="M12" s="13"/>
      <c r="N12" s="13"/>
      <c r="O12" s="13"/>
      <c r="P12" s="18"/>
      <c r="Q12" s="22"/>
      <c r="R12" s="22"/>
      <c r="S12" s="43"/>
      <c r="T12" s="22"/>
      <c r="U12" s="22"/>
      <c r="V12" s="46"/>
      <c r="W12" s="21"/>
      <c r="X12" s="22"/>
      <c r="Y12" s="33"/>
      <c r="Z12" s="34"/>
      <c r="AA12" s="22"/>
      <c r="AB12" s="22"/>
      <c r="AC12" s="22"/>
      <c r="AD12" s="43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3"/>
      <c r="D13" s="34"/>
      <c r="E13" s="22"/>
      <c r="F13" s="22"/>
      <c r="G13" s="22"/>
      <c r="H13" s="43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43"/>
      <c r="T13" s="22"/>
      <c r="U13" s="22"/>
      <c r="V13" s="46"/>
      <c r="W13" s="21"/>
      <c r="X13" s="22"/>
      <c r="Y13" s="33"/>
      <c r="Z13" s="34"/>
      <c r="AA13" s="22"/>
      <c r="AB13" s="22"/>
      <c r="AC13" s="22"/>
      <c r="AD13" s="43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3"/>
      <c r="D14" s="34"/>
      <c r="E14" s="22"/>
      <c r="F14" s="22"/>
      <c r="G14" s="22"/>
      <c r="H14" s="43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43"/>
      <c r="T14" s="22"/>
      <c r="U14" s="22"/>
      <c r="V14" s="46"/>
      <c r="W14" s="21"/>
      <c r="X14" s="22">
        <v>2003</v>
      </c>
      <c r="Y14" s="22" t="s">
        <v>18</v>
      </c>
      <c r="Z14" s="34" t="s">
        <v>16</v>
      </c>
      <c r="AA14" s="22">
        <v>1</v>
      </c>
      <c r="AB14" s="22">
        <v>0</v>
      </c>
      <c r="AC14" s="22">
        <v>0</v>
      </c>
      <c r="AD14" s="22">
        <v>0</v>
      </c>
      <c r="AE14" s="22">
        <v>2</v>
      </c>
      <c r="AF14" s="27">
        <v>0.5</v>
      </c>
      <c r="AG14" s="68">
        <v>4</v>
      </c>
      <c r="AH14" s="13"/>
      <c r="AI14" s="13"/>
      <c r="AJ14" s="13"/>
      <c r="AK14" s="13"/>
      <c r="AL14" s="18"/>
      <c r="AM14" s="22">
        <v>1</v>
      </c>
      <c r="AN14" s="22">
        <v>0</v>
      </c>
      <c r="AO14" s="22">
        <v>0</v>
      </c>
      <c r="AP14" s="22">
        <v>0</v>
      </c>
      <c r="AQ14" s="22">
        <v>0</v>
      </c>
      <c r="AR14" s="47">
        <v>0</v>
      </c>
      <c r="AS14" s="1">
        <v>4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3"/>
      <c r="D15" s="34"/>
      <c r="E15" s="22"/>
      <c r="F15" s="22"/>
      <c r="G15" s="22"/>
      <c r="H15" s="43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43"/>
      <c r="T15" s="22"/>
      <c r="U15" s="22"/>
      <c r="V15" s="46"/>
      <c r="W15" s="21"/>
      <c r="X15" s="22">
        <v>2004</v>
      </c>
      <c r="Y15" s="22" t="s">
        <v>19</v>
      </c>
      <c r="Z15" s="34" t="s">
        <v>16</v>
      </c>
      <c r="AA15" s="22">
        <v>2</v>
      </c>
      <c r="AB15" s="22">
        <v>0</v>
      </c>
      <c r="AC15" s="22">
        <v>0</v>
      </c>
      <c r="AD15" s="22">
        <v>1</v>
      </c>
      <c r="AE15" s="22">
        <v>6</v>
      </c>
      <c r="AF15" s="27">
        <v>0.5454</v>
      </c>
      <c r="AG15" s="68">
        <v>11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3"/>
      <c r="D16" s="34"/>
      <c r="E16" s="22"/>
      <c r="F16" s="22"/>
      <c r="G16" s="22"/>
      <c r="H16" s="43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43"/>
      <c r="T16" s="22"/>
      <c r="U16" s="22"/>
      <c r="V16" s="46"/>
      <c r="W16" s="21"/>
      <c r="X16" s="22">
        <v>2005</v>
      </c>
      <c r="Y16" s="22" t="s">
        <v>20</v>
      </c>
      <c r="Z16" s="34" t="s">
        <v>16</v>
      </c>
      <c r="AA16" s="22">
        <v>6</v>
      </c>
      <c r="AB16" s="22">
        <v>0</v>
      </c>
      <c r="AC16" s="22">
        <v>1</v>
      </c>
      <c r="AD16" s="22">
        <v>1</v>
      </c>
      <c r="AE16" s="22">
        <v>2</v>
      </c>
      <c r="AF16" s="27">
        <v>0.14280000000000001</v>
      </c>
      <c r="AG16" s="68">
        <v>14</v>
      </c>
      <c r="AH16" s="13"/>
      <c r="AI16" s="13"/>
      <c r="AJ16" s="13"/>
      <c r="AK16" s="13"/>
      <c r="AL16" s="18"/>
      <c r="AM16" s="22">
        <v>2</v>
      </c>
      <c r="AN16" s="22">
        <v>0</v>
      </c>
      <c r="AO16" s="22">
        <v>0</v>
      </c>
      <c r="AP16" s="22">
        <v>0</v>
      </c>
      <c r="AQ16" s="22">
        <v>1</v>
      </c>
      <c r="AR16" s="47">
        <v>0.2</v>
      </c>
      <c r="AS16" s="1">
        <v>5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3"/>
      <c r="D17" s="34"/>
      <c r="E17" s="22"/>
      <c r="F17" s="22"/>
      <c r="G17" s="22"/>
      <c r="H17" s="43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43"/>
      <c r="T17" s="22"/>
      <c r="U17" s="22"/>
      <c r="V17" s="46"/>
      <c r="W17" s="21"/>
      <c r="X17" s="22">
        <v>2006</v>
      </c>
      <c r="Y17" s="22" t="s">
        <v>18</v>
      </c>
      <c r="Z17" s="34" t="s">
        <v>16</v>
      </c>
      <c r="AA17" s="22">
        <v>3</v>
      </c>
      <c r="AB17" s="22">
        <v>0</v>
      </c>
      <c r="AC17" s="22">
        <v>1</v>
      </c>
      <c r="AD17" s="22">
        <v>1</v>
      </c>
      <c r="AE17" s="22">
        <v>6</v>
      </c>
      <c r="AF17" s="27">
        <v>0.375</v>
      </c>
      <c r="AG17" s="68">
        <v>16</v>
      </c>
      <c r="AH17" s="13"/>
      <c r="AI17" s="13"/>
      <c r="AJ17" s="13"/>
      <c r="AK17" s="13"/>
      <c r="AL17" s="18"/>
      <c r="AM17" s="22">
        <v>1</v>
      </c>
      <c r="AN17" s="22">
        <v>0</v>
      </c>
      <c r="AO17" s="22">
        <v>0</v>
      </c>
      <c r="AP17" s="22">
        <v>0</v>
      </c>
      <c r="AQ17" s="22">
        <v>0</v>
      </c>
      <c r="AR17" s="47">
        <v>0</v>
      </c>
      <c r="AS17" s="1">
        <v>5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3"/>
      <c r="D18" s="34"/>
      <c r="E18" s="22"/>
      <c r="F18" s="22"/>
      <c r="G18" s="22"/>
      <c r="H18" s="43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43"/>
      <c r="T18" s="22"/>
      <c r="U18" s="22"/>
      <c r="V18" s="46"/>
      <c r="W18" s="21"/>
      <c r="X18" s="22">
        <v>2007</v>
      </c>
      <c r="Y18" s="22" t="s">
        <v>21</v>
      </c>
      <c r="Z18" s="34" t="s">
        <v>16</v>
      </c>
      <c r="AA18" s="22">
        <v>5</v>
      </c>
      <c r="AB18" s="22">
        <v>0</v>
      </c>
      <c r="AC18" s="22">
        <v>2</v>
      </c>
      <c r="AD18" s="22">
        <v>2</v>
      </c>
      <c r="AE18" s="22">
        <v>11</v>
      </c>
      <c r="AF18" s="27">
        <v>0.42299999999999999</v>
      </c>
      <c r="AG18" s="68">
        <v>26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3"/>
      <c r="D19" s="34"/>
      <c r="E19" s="22"/>
      <c r="F19" s="22"/>
      <c r="G19" s="22"/>
      <c r="H19" s="43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43"/>
      <c r="T19" s="22"/>
      <c r="U19" s="22"/>
      <c r="V19" s="46"/>
      <c r="W19" s="21"/>
      <c r="X19" s="22">
        <v>2008</v>
      </c>
      <c r="Y19" s="22" t="s">
        <v>18</v>
      </c>
      <c r="Z19" s="34" t="s">
        <v>16</v>
      </c>
      <c r="AA19" s="22">
        <v>1</v>
      </c>
      <c r="AB19" s="22">
        <v>0</v>
      </c>
      <c r="AC19" s="22">
        <v>0</v>
      </c>
      <c r="AD19" s="22">
        <v>0</v>
      </c>
      <c r="AE19" s="22">
        <v>0</v>
      </c>
      <c r="AF19" s="27">
        <v>0</v>
      </c>
      <c r="AG19" s="68">
        <v>1</v>
      </c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7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3"/>
      <c r="D20" s="34"/>
      <c r="E20" s="22"/>
      <c r="F20" s="22"/>
      <c r="G20" s="22"/>
      <c r="H20" s="43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43"/>
      <c r="T20" s="22"/>
      <c r="U20" s="22"/>
      <c r="V20" s="46"/>
      <c r="W20" s="21"/>
      <c r="X20" s="22"/>
      <c r="Y20" s="22"/>
      <c r="Z20" s="34"/>
      <c r="AA20" s="22"/>
      <c r="AB20" s="22"/>
      <c r="AC20" s="22"/>
      <c r="AD20" s="22"/>
      <c r="AE20" s="22"/>
      <c r="AF20" s="27"/>
      <c r="AG20" s="68"/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33"/>
      <c r="D21" s="34"/>
      <c r="E21" s="22"/>
      <c r="F21" s="22"/>
      <c r="G21" s="22"/>
      <c r="H21" s="43"/>
      <c r="I21" s="22"/>
      <c r="J21" s="44"/>
      <c r="K21" s="21"/>
      <c r="L21" s="45"/>
      <c r="M21" s="13"/>
      <c r="N21" s="13"/>
      <c r="O21" s="13"/>
      <c r="P21" s="18"/>
      <c r="Q21" s="22"/>
      <c r="R21" s="22"/>
      <c r="S21" s="43"/>
      <c r="T21" s="22"/>
      <c r="U21" s="22"/>
      <c r="V21" s="46"/>
      <c r="W21" s="21"/>
      <c r="X21" s="22">
        <v>2014</v>
      </c>
      <c r="Y21" s="22" t="s">
        <v>22</v>
      </c>
      <c r="Z21" s="34" t="s">
        <v>16</v>
      </c>
      <c r="AA21" s="22">
        <v>1</v>
      </c>
      <c r="AB21" s="22">
        <v>0</v>
      </c>
      <c r="AC21" s="22">
        <v>0</v>
      </c>
      <c r="AD21" s="22">
        <v>0</v>
      </c>
      <c r="AE21" s="22">
        <v>0</v>
      </c>
      <c r="AF21" s="27">
        <v>0</v>
      </c>
      <c r="AG21" s="68">
        <v>1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7"/>
      <c r="AS21" s="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48" t="s">
        <v>31</v>
      </c>
      <c r="C22" s="49"/>
      <c r="D22" s="50"/>
      <c r="E22" s="51">
        <f>SUM(E4:E21)</f>
        <v>19</v>
      </c>
      <c r="F22" s="51">
        <f>SUM(F4:F21)</f>
        <v>1</v>
      </c>
      <c r="G22" s="51">
        <f>SUM(G4:G21)</f>
        <v>5</v>
      </c>
      <c r="H22" s="51">
        <f>SUM(H4:H21)</f>
        <v>2</v>
      </c>
      <c r="I22" s="51">
        <f>SUM(I4:I21)</f>
        <v>12</v>
      </c>
      <c r="J22" s="52">
        <v>0</v>
      </c>
      <c r="K22" s="38">
        <f>SUM(K4:K21)</f>
        <v>0</v>
      </c>
      <c r="L22" s="17"/>
      <c r="M22" s="15"/>
      <c r="N22" s="53"/>
      <c r="O22" s="54"/>
      <c r="P22" s="18"/>
      <c r="Q22" s="51">
        <f>SUM(Q4:Q21)</f>
        <v>0</v>
      </c>
      <c r="R22" s="51">
        <f>SUM(R4:R21)</f>
        <v>0</v>
      </c>
      <c r="S22" s="51">
        <f>SUM(S4:S21)</f>
        <v>0</v>
      </c>
      <c r="T22" s="51">
        <f>SUM(T4:T21)</f>
        <v>0</v>
      </c>
      <c r="U22" s="51">
        <f>SUM(U4:U21)</f>
        <v>0</v>
      </c>
      <c r="V22" s="23">
        <v>0</v>
      </c>
      <c r="W22" s="38">
        <f>SUM(W4:W21)</f>
        <v>0</v>
      </c>
      <c r="X22" s="11" t="s">
        <v>31</v>
      </c>
      <c r="Y22" s="12"/>
      <c r="Z22" s="10"/>
      <c r="AA22" s="51">
        <f>SUM(AA4:AA21)</f>
        <v>61</v>
      </c>
      <c r="AB22" s="51">
        <f>SUM(AB4:AB21)</f>
        <v>1</v>
      </c>
      <c r="AC22" s="51">
        <f>SUM(AC4:AC21)</f>
        <v>24</v>
      </c>
      <c r="AD22" s="51">
        <f>SUM(AD4:AD21)</f>
        <v>19</v>
      </c>
      <c r="AE22" s="51">
        <f>SUM(AE4:AE21)</f>
        <v>27</v>
      </c>
      <c r="AF22" s="52">
        <f>PRODUCT(AE22/AG22)</f>
        <v>0.36986301369863012</v>
      </c>
      <c r="AG22" s="38">
        <f>SUM(AG4:AG21)</f>
        <v>73</v>
      </c>
      <c r="AH22" s="17"/>
      <c r="AI22" s="15"/>
      <c r="AJ22" s="53"/>
      <c r="AK22" s="54"/>
      <c r="AL22" s="18"/>
      <c r="AM22" s="51">
        <f>SUM(AM4:AM21)</f>
        <v>4</v>
      </c>
      <c r="AN22" s="51">
        <f>SUM(AN4:AN21)</f>
        <v>0</v>
      </c>
      <c r="AO22" s="51">
        <f>SUM(AO4:AO21)</f>
        <v>0</v>
      </c>
      <c r="AP22" s="51">
        <f>SUM(AP4:AP21)</f>
        <v>0</v>
      </c>
      <c r="AQ22" s="51">
        <f>SUM(AQ4:AQ21)</f>
        <v>1</v>
      </c>
      <c r="AR22" s="52">
        <f>PRODUCT(AQ22/AS22)</f>
        <v>7.1428571428571425E-2</v>
      </c>
      <c r="AS22" s="42">
        <f>SUM(AS4:AS21)</f>
        <v>14</v>
      </c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55"/>
      <c r="K23" s="21"/>
      <c r="L23" s="18"/>
      <c r="M23" s="18"/>
      <c r="N23" s="18"/>
      <c r="O23" s="18"/>
      <c r="P23" s="24"/>
      <c r="Q23" s="24"/>
      <c r="R23" s="24"/>
      <c r="S23" s="24"/>
      <c r="T23" s="24"/>
      <c r="U23" s="18"/>
      <c r="V23" s="18"/>
      <c r="W23" s="21"/>
      <c r="X23" s="24"/>
      <c r="Y23" s="24"/>
      <c r="Z23" s="24"/>
      <c r="AA23" s="24"/>
      <c r="AB23" s="24"/>
      <c r="AC23" s="24"/>
      <c r="AD23" s="24"/>
      <c r="AE23" s="24"/>
      <c r="AF23" s="55"/>
      <c r="AG23" s="21"/>
      <c r="AH23" s="18"/>
      <c r="AI23" s="18"/>
      <c r="AJ23" s="18"/>
      <c r="AK23" s="18"/>
      <c r="AL23" s="24"/>
      <c r="AM23" s="24"/>
      <c r="AN23" s="24"/>
      <c r="AO23" s="24"/>
      <c r="AP23" s="24"/>
      <c r="AQ23" s="18"/>
      <c r="AR23" s="18"/>
      <c r="AS23" s="21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56" t="s">
        <v>32</v>
      </c>
      <c r="C24" s="57"/>
      <c r="D24" s="58"/>
      <c r="E24" s="10" t="s">
        <v>2</v>
      </c>
      <c r="F24" s="13" t="s">
        <v>6</v>
      </c>
      <c r="G24" s="10" t="s">
        <v>4</v>
      </c>
      <c r="H24" s="13" t="s">
        <v>5</v>
      </c>
      <c r="I24" s="13" t="s">
        <v>8</v>
      </c>
      <c r="J24" s="13" t="s">
        <v>9</v>
      </c>
      <c r="K24" s="18"/>
      <c r="L24" s="13" t="s">
        <v>10</v>
      </c>
      <c r="M24" s="13" t="s">
        <v>11</v>
      </c>
      <c r="N24" s="13" t="s">
        <v>33</v>
      </c>
      <c r="O24" s="13" t="s">
        <v>34</v>
      </c>
      <c r="Q24" s="24"/>
      <c r="R24" s="24" t="s">
        <v>12</v>
      </c>
      <c r="S24" s="24"/>
      <c r="T24" s="24" t="s">
        <v>13</v>
      </c>
      <c r="U24" s="18"/>
      <c r="V24" s="21"/>
      <c r="W24" s="21"/>
      <c r="X24" s="21"/>
      <c r="Y24" s="21"/>
      <c r="Z24" s="21"/>
      <c r="AA24" s="21"/>
      <c r="AB24" s="21"/>
      <c r="AC24" s="24"/>
      <c r="AD24" s="24"/>
      <c r="AE24" s="24"/>
      <c r="AF24" s="24"/>
      <c r="AG24" s="24"/>
      <c r="AH24" s="24"/>
      <c r="AI24" s="24"/>
      <c r="AJ24" s="24"/>
      <c r="AK24" s="24"/>
      <c r="AM24" s="21"/>
      <c r="AN24" s="21"/>
      <c r="AO24" s="21"/>
      <c r="AP24" s="21"/>
      <c r="AQ24" s="21"/>
      <c r="AR24" s="21"/>
      <c r="AS24" s="21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5" t="s">
        <v>35</v>
      </c>
      <c r="C25" s="7"/>
      <c r="D25" s="26"/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60">
        <v>0</v>
      </c>
      <c r="K25" s="24">
        <v>0</v>
      </c>
      <c r="L25" s="61">
        <v>0</v>
      </c>
      <c r="M25" s="61">
        <v>0</v>
      </c>
      <c r="N25" s="61">
        <v>0</v>
      </c>
      <c r="O25" s="61">
        <v>0</v>
      </c>
      <c r="Q25" s="24"/>
      <c r="R25" s="24"/>
      <c r="S25" s="24"/>
      <c r="T25" s="69" t="s">
        <v>37</v>
      </c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62" t="s">
        <v>14</v>
      </c>
      <c r="C26" s="63"/>
      <c r="D26" s="64"/>
      <c r="E26" s="59">
        <f>PRODUCT(E22+Q22)</f>
        <v>19</v>
      </c>
      <c r="F26" s="59">
        <f>PRODUCT(F22+R22)</f>
        <v>1</v>
      </c>
      <c r="G26" s="59">
        <f>PRODUCT(G22+S22)</f>
        <v>5</v>
      </c>
      <c r="H26" s="59">
        <f>PRODUCT(H22+T22)</f>
        <v>2</v>
      </c>
      <c r="I26" s="59">
        <f>PRODUCT(I22+U22)</f>
        <v>12</v>
      </c>
      <c r="J26" s="60"/>
      <c r="K26" s="24">
        <f>PRODUCT(K22+W22)</f>
        <v>0</v>
      </c>
      <c r="L26" s="61">
        <f>PRODUCT((F26+G26)/E26)</f>
        <v>0.31578947368421051</v>
      </c>
      <c r="M26" s="61">
        <f>PRODUCT(H26/E26)</f>
        <v>0.10526315789473684</v>
      </c>
      <c r="N26" s="61">
        <f>PRODUCT((F26+G26+H26)/E26)</f>
        <v>0.42105263157894735</v>
      </c>
      <c r="O26" s="61">
        <v>2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20" t="s">
        <v>28</v>
      </c>
      <c r="C27" s="19"/>
      <c r="D27" s="28"/>
      <c r="E27" s="59">
        <f>PRODUCT(AA22+AM22)</f>
        <v>65</v>
      </c>
      <c r="F27" s="59">
        <f>PRODUCT(AB22+AN22)</f>
        <v>1</v>
      </c>
      <c r="G27" s="59">
        <f>PRODUCT(AC22+AO22)</f>
        <v>24</v>
      </c>
      <c r="H27" s="59">
        <f>PRODUCT(AD22+AP22)</f>
        <v>19</v>
      </c>
      <c r="I27" s="59">
        <f>PRODUCT(AE22+AQ22)</f>
        <v>28</v>
      </c>
      <c r="J27" s="60">
        <f>PRODUCT(I27/K27)</f>
        <v>0.32183908045977011</v>
      </c>
      <c r="K27" s="18">
        <f>PRODUCT(AG22+AS22)</f>
        <v>87</v>
      </c>
      <c r="L27" s="61">
        <f>PRODUCT((F27+G27)/E27)</f>
        <v>0.38461538461538464</v>
      </c>
      <c r="M27" s="61">
        <f>PRODUCT(H27/E27)</f>
        <v>0.29230769230769232</v>
      </c>
      <c r="N27" s="61">
        <f>PRODUCT((F27+G27+H27)/E27)</f>
        <v>0.67692307692307696</v>
      </c>
      <c r="O27" s="61">
        <f>PRODUCT(I27/23)</f>
        <v>1.2173913043478262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18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65" t="s">
        <v>31</v>
      </c>
      <c r="C28" s="66"/>
      <c r="D28" s="67"/>
      <c r="E28" s="59">
        <f>SUM(E25:E27)</f>
        <v>84</v>
      </c>
      <c r="F28" s="59">
        <f t="shared" ref="F28:I28" si="0">SUM(F25:F27)</f>
        <v>2</v>
      </c>
      <c r="G28" s="59">
        <f t="shared" si="0"/>
        <v>29</v>
      </c>
      <c r="H28" s="59">
        <f t="shared" si="0"/>
        <v>21</v>
      </c>
      <c r="I28" s="59">
        <f t="shared" si="0"/>
        <v>40</v>
      </c>
      <c r="J28" s="60"/>
      <c r="K28" s="24">
        <f>SUM(K25:K27)</f>
        <v>87</v>
      </c>
      <c r="L28" s="61">
        <f>PRODUCT((F28+G28)/E28)</f>
        <v>0.36904761904761907</v>
      </c>
      <c r="M28" s="61">
        <f>PRODUCT(H28/E28)</f>
        <v>0.25</v>
      </c>
      <c r="N28" s="61">
        <f>PRODUCT((F28+G28+H28)/E28)</f>
        <v>0.61904761904761907</v>
      </c>
      <c r="O28" s="61">
        <f>PRODUCT(I28/29)</f>
        <v>1.3793103448275863</v>
      </c>
      <c r="Q28" s="18"/>
      <c r="R28" s="18"/>
      <c r="S28" s="1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18"/>
      <c r="F29" s="18"/>
      <c r="G29" s="18"/>
      <c r="H29" s="18"/>
      <c r="I29" s="18"/>
      <c r="J29" s="24"/>
      <c r="K29" s="24"/>
      <c r="L29" s="18"/>
      <c r="M29" s="18"/>
      <c r="N29" s="18"/>
      <c r="O29" s="18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18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18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18"/>
      <c r="AL193" s="18"/>
    </row>
    <row r="194" spans="12:38" x14ac:dyDescent="0.25">
      <c r="R194" s="21"/>
      <c r="S194" s="2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</row>
    <row r="195" spans="12:38" x14ac:dyDescent="0.25"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</row>
    <row r="196" spans="12:38" x14ac:dyDescent="0.25">
      <c r="R196" s="21"/>
      <c r="S196" s="2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</row>
    <row r="197" spans="12:38" x14ac:dyDescent="0.25">
      <c r="L197"/>
      <c r="M197"/>
      <c r="N197"/>
      <c r="O197"/>
      <c r="P197"/>
      <c r="R197" s="21"/>
      <c r="S197" s="2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/>
      <c r="AL221"/>
    </row>
    <row r="222" spans="12:38" ht="14.25" x14ac:dyDescent="0.2">
      <c r="L222"/>
      <c r="M222"/>
      <c r="N222"/>
      <c r="O222"/>
      <c r="P222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/>
      <c r="AL222"/>
    </row>
    <row r="223" spans="12:38" ht="14.25" x14ac:dyDescent="0.2">
      <c r="L223"/>
      <c r="M223"/>
      <c r="N223"/>
      <c r="O223"/>
      <c r="P223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/>
      <c r="AL223"/>
    </row>
    <row r="224" spans="12:38" ht="14.25" x14ac:dyDescent="0.2">
      <c r="L224"/>
      <c r="M224"/>
      <c r="N224"/>
      <c r="O224"/>
      <c r="P2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/>
      <c r="AL224"/>
    </row>
    <row r="225" spans="12:38" ht="14.25" x14ac:dyDescent="0.2">
      <c r="L225"/>
      <c r="M225"/>
      <c r="N225"/>
      <c r="O225"/>
      <c r="P225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/>
      <c r="AL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2023-10-03T18:06:20Z</dcterms:modified>
</cp:coreProperties>
</file>